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090" tabRatio="594" activeTab="0"/>
  </bookViews>
  <sheets>
    <sheet name="2015" sheetId="1" r:id="rId1"/>
    <sheet name="2013" sheetId="2" r:id="rId2"/>
    <sheet name="2012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<sst xmlns="http://schemas.openxmlformats.org/spreadsheetml/2006/main" count="153" uniqueCount="40">
  <si>
    <t>Ремонт элементов зданий</t>
  </si>
  <si>
    <t>Вывоз твердых бытовых отходов</t>
  </si>
  <si>
    <t>Вид работ</t>
  </si>
  <si>
    <t>Всего содержание жилья</t>
  </si>
  <si>
    <t xml:space="preserve">           Расчет стоимости работ по содержанию и текущему ремонту общего имущества </t>
  </si>
  <si>
    <t>Ремонт инженер. оборудов. зданий</t>
  </si>
  <si>
    <t>Ремонт электрооборудования зданий</t>
  </si>
  <si>
    <t>Уборка придомовой территории</t>
  </si>
  <si>
    <t>Косметический ремонт подъездов</t>
  </si>
  <si>
    <t>Уборка подъездов</t>
  </si>
  <si>
    <t>Механизиров. уборка территории</t>
  </si>
  <si>
    <t>Вывоз жидких бытовых отходов</t>
  </si>
  <si>
    <t>Мира</t>
  </si>
  <si>
    <t>Гагарина</t>
  </si>
  <si>
    <t>Ургун</t>
  </si>
  <si>
    <t>Нефте-</t>
  </si>
  <si>
    <t>база</t>
  </si>
  <si>
    <t>Ж/дор.</t>
  </si>
  <si>
    <t>дома</t>
  </si>
  <si>
    <t>НДС</t>
  </si>
  <si>
    <t>Всего с НДС</t>
  </si>
  <si>
    <t>Итого содержание мест общего пользования</t>
  </si>
  <si>
    <t>Всего с вывозом жидких бытовых отходов</t>
  </si>
  <si>
    <t>Управление домами</t>
  </si>
  <si>
    <t>Итого плата за содержание жилья</t>
  </si>
  <si>
    <t>Индекс роста тарифа</t>
  </si>
  <si>
    <t>Единица измерения</t>
  </si>
  <si>
    <t>руб./кв.м.</t>
  </si>
  <si>
    <t xml:space="preserve">          "Управляющая компания Евсинского сельсовета"</t>
  </si>
  <si>
    <t>Рабочая</t>
  </si>
  <si>
    <t>Действующий тариф 2012 г.</t>
  </si>
  <si>
    <t>Директор</t>
  </si>
  <si>
    <t>В.А. Паули</t>
  </si>
  <si>
    <t xml:space="preserve">           многоквартирных домов , управлению домами на 2012 год, производимых МУП </t>
  </si>
  <si>
    <t xml:space="preserve">           многоквартирных домов , управлению домами на 2013 год, производимых МУП </t>
  </si>
  <si>
    <t>Действующий тариф 2011 г.</t>
  </si>
  <si>
    <t>Освещение мест общего пользования</t>
  </si>
  <si>
    <t>Примечание: В Ургуне с 1 июля 2013 года собственниками помещений в перечень работ введен вывоз жидких бытовых отходов.</t>
  </si>
  <si>
    <t xml:space="preserve">           многоквартирных домов , управлению домами на 2015 год, производимых МУП </t>
  </si>
  <si>
    <t>Действующий тариф 2012-2014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</si>
</sst>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165" fontId="0" fillId="0" borderId="2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165" fontId="0" fillId="0" borderId="15" xfId="0" applyNumberFormat="1" applyBorder="1" applyAlignment="1">
      <alignment/>
    </xf>
    <xf numFmtId="0" fontId="36" fillId="0" borderId="0" xfId="0" applyFont="1" applyAlignment="1">
      <alignment/>
    </xf>
    <xf numFmtId="2" fontId="2" fillId="0" borderId="18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2" max="2" width="34.7109375" style="0" customWidth="1"/>
    <col min="3" max="3" width="19.00390625" style="0" customWidth="1"/>
    <col min="4" max="4" width="11.7109375" style="0" customWidth="1"/>
    <col min="5" max="5" width="9.57421875" style="0" customWidth="1"/>
    <col min="6" max="6" width="12.28125" style="0" customWidth="1"/>
    <col min="7" max="7" width="11.140625" style="0" customWidth="1"/>
    <col min="8" max="8" width="10.140625" style="0" customWidth="1"/>
    <col min="12" max="12" width="7.28125" style="0" customWidth="1"/>
  </cols>
  <sheetData>
    <row r="1" spans="4:7" ht="15.75">
      <c r="D1" s="42"/>
      <c r="E1" s="42"/>
      <c r="F1" s="42"/>
      <c r="G1" s="42"/>
    </row>
    <row r="2" spans="4:7" ht="15.75">
      <c r="D2" s="42"/>
      <c r="E2" s="42"/>
      <c r="F2" s="42"/>
      <c r="G2" s="42"/>
    </row>
    <row r="3" spans="1:7" ht="18.75">
      <c r="A3" s="16" t="s">
        <v>4</v>
      </c>
      <c r="B3" s="16"/>
      <c r="C3" s="16"/>
      <c r="D3" s="16"/>
      <c r="E3" s="16"/>
      <c r="F3" s="16"/>
      <c r="G3" s="16"/>
    </row>
    <row r="4" spans="1:9" ht="18.75">
      <c r="A4" s="16" t="s">
        <v>38</v>
      </c>
      <c r="B4" s="16"/>
      <c r="C4" s="16"/>
      <c r="D4" s="16"/>
      <c r="E4" s="16"/>
      <c r="F4" s="16"/>
      <c r="G4" s="16"/>
      <c r="H4" s="16"/>
      <c r="I4" s="16"/>
    </row>
    <row r="5" spans="2:9" ht="18.75">
      <c r="B5" s="16" t="s">
        <v>28</v>
      </c>
      <c r="C5" s="16"/>
      <c r="D5" s="16"/>
      <c r="E5" s="16"/>
      <c r="F5" s="16"/>
      <c r="G5" s="16"/>
      <c r="H5" s="16"/>
      <c r="I5" s="16"/>
    </row>
    <row r="7" spans="1:12" ht="15">
      <c r="A7" s="1"/>
      <c r="B7" s="2"/>
      <c r="C7" s="2"/>
      <c r="D7" s="18" t="s">
        <v>29</v>
      </c>
      <c r="E7" s="7"/>
      <c r="F7" s="7"/>
      <c r="G7" s="7"/>
      <c r="H7" s="24"/>
      <c r="I7" s="24"/>
      <c r="J7" s="24"/>
      <c r="K7" s="24"/>
      <c r="L7" s="24"/>
    </row>
    <row r="8" spans="1:12" ht="15">
      <c r="A8" s="3"/>
      <c r="B8" s="4" t="s">
        <v>2</v>
      </c>
      <c r="C8" s="19" t="s">
        <v>26</v>
      </c>
      <c r="D8" s="19" t="s">
        <v>12</v>
      </c>
      <c r="E8" s="8" t="s">
        <v>14</v>
      </c>
      <c r="F8" s="8" t="s">
        <v>15</v>
      </c>
      <c r="G8" s="8" t="s">
        <v>17</v>
      </c>
      <c r="H8" s="24"/>
      <c r="I8" s="24"/>
      <c r="J8" s="24"/>
      <c r="K8" s="24"/>
      <c r="L8" s="24"/>
    </row>
    <row r="9" spans="1:12" ht="15">
      <c r="A9" s="5"/>
      <c r="B9" s="6"/>
      <c r="C9" s="6"/>
      <c r="D9" s="20" t="s">
        <v>13</v>
      </c>
      <c r="E9" s="9"/>
      <c r="F9" s="9" t="s">
        <v>16</v>
      </c>
      <c r="G9" s="9" t="s">
        <v>18</v>
      </c>
      <c r="H9" s="24"/>
      <c r="I9" s="24"/>
      <c r="J9" s="24"/>
      <c r="K9" s="24"/>
      <c r="L9" s="24"/>
    </row>
    <row r="10" spans="1:12" ht="15">
      <c r="A10" s="10" t="s">
        <v>6</v>
      </c>
      <c r="B10" s="11"/>
      <c r="C10" s="21" t="s">
        <v>27</v>
      </c>
      <c r="D10" s="21">
        <v>0.84</v>
      </c>
      <c r="E10" s="12">
        <v>0.84</v>
      </c>
      <c r="F10" s="29">
        <v>0.63</v>
      </c>
      <c r="G10" s="29">
        <v>0.18</v>
      </c>
      <c r="H10" s="24"/>
      <c r="I10" s="28"/>
      <c r="J10" s="25"/>
      <c r="K10" s="25"/>
      <c r="L10" s="26"/>
    </row>
    <row r="11" spans="1:12" ht="15">
      <c r="A11" s="10" t="s">
        <v>7</v>
      </c>
      <c r="B11" s="11"/>
      <c r="C11" s="21" t="s">
        <v>27</v>
      </c>
      <c r="D11" s="21">
        <v>2.81</v>
      </c>
      <c r="E11" s="12"/>
      <c r="F11" s="22"/>
      <c r="G11" s="29"/>
      <c r="H11" s="24"/>
      <c r="I11" s="28"/>
      <c r="J11" s="25"/>
      <c r="K11" s="25"/>
      <c r="L11" s="26"/>
    </row>
    <row r="12" spans="1:12" ht="15">
      <c r="A12" s="10" t="s">
        <v>8</v>
      </c>
      <c r="B12" s="11"/>
      <c r="C12" s="21" t="s">
        <v>27</v>
      </c>
      <c r="D12" s="21"/>
      <c r="E12" s="21"/>
      <c r="F12" s="31"/>
      <c r="G12" s="29"/>
      <c r="H12" s="24"/>
      <c r="I12" s="28"/>
      <c r="J12" s="25"/>
      <c r="K12" s="25"/>
      <c r="L12" s="26"/>
    </row>
    <row r="13" spans="1:12" ht="15">
      <c r="A13" s="10" t="s">
        <v>0</v>
      </c>
      <c r="B13" s="11"/>
      <c r="C13" s="21" t="s">
        <v>27</v>
      </c>
      <c r="D13" s="21">
        <v>0.84</v>
      </c>
      <c r="E13" s="21">
        <v>0.68</v>
      </c>
      <c r="F13" s="21">
        <v>0.68</v>
      </c>
      <c r="G13" s="29">
        <v>0.6</v>
      </c>
      <c r="H13" s="24"/>
      <c r="I13" s="28"/>
      <c r="J13" s="25"/>
      <c r="K13" s="25"/>
      <c r="L13" s="26"/>
    </row>
    <row r="14" spans="1:12" ht="15">
      <c r="A14" s="10" t="s">
        <v>5</v>
      </c>
      <c r="B14" s="11"/>
      <c r="C14" s="21" t="s">
        <v>27</v>
      </c>
      <c r="D14" s="21">
        <v>3.78</v>
      </c>
      <c r="E14" s="21">
        <v>3.78</v>
      </c>
      <c r="F14" s="21">
        <v>2.47</v>
      </c>
      <c r="G14" s="29"/>
      <c r="H14" s="24"/>
      <c r="I14" s="28"/>
      <c r="J14" s="25"/>
      <c r="K14" s="25"/>
      <c r="L14" s="26"/>
    </row>
    <row r="15" spans="1:12" ht="15">
      <c r="A15" s="10" t="s">
        <v>9</v>
      </c>
      <c r="B15" s="11"/>
      <c r="C15" s="21" t="s">
        <v>27</v>
      </c>
      <c r="D15" s="21">
        <v>2.32</v>
      </c>
      <c r="E15" s="12"/>
      <c r="F15" s="22"/>
      <c r="G15" s="29"/>
      <c r="H15" s="24"/>
      <c r="I15" s="28"/>
      <c r="J15" s="25"/>
      <c r="K15" s="25"/>
      <c r="L15" s="26"/>
    </row>
    <row r="16" spans="1:12" ht="15">
      <c r="A16" s="10" t="s">
        <v>10</v>
      </c>
      <c r="B16" s="11"/>
      <c r="C16" s="21" t="s">
        <v>27</v>
      </c>
      <c r="D16" s="21">
        <v>0.36</v>
      </c>
      <c r="E16" s="12">
        <v>0.32</v>
      </c>
      <c r="F16" s="29"/>
      <c r="G16" s="29">
        <v>0.57</v>
      </c>
      <c r="H16" s="24"/>
      <c r="I16" s="28"/>
      <c r="J16" s="25"/>
      <c r="K16" s="25"/>
      <c r="L16" s="26"/>
    </row>
    <row r="17" spans="1:12" ht="15">
      <c r="A17" s="10" t="s">
        <v>21</v>
      </c>
      <c r="B17" s="11"/>
      <c r="C17" s="21" t="s">
        <v>27</v>
      </c>
      <c r="D17" s="37">
        <f>SUM(D10:D16)</f>
        <v>10.95</v>
      </c>
      <c r="E17" s="17">
        <f>SUM(E10:E16)</f>
        <v>5.62</v>
      </c>
      <c r="F17" s="13">
        <f>SUM(F10:F16)</f>
        <v>3.7800000000000002</v>
      </c>
      <c r="G17" s="13">
        <f>SUM(G10:G16)</f>
        <v>1.35</v>
      </c>
      <c r="H17" s="33"/>
      <c r="I17" s="28"/>
      <c r="J17" s="27"/>
      <c r="K17" s="27"/>
      <c r="L17" s="26"/>
    </row>
    <row r="18" spans="1:12" ht="15">
      <c r="A18" s="5" t="s">
        <v>1</v>
      </c>
      <c r="B18" s="6"/>
      <c r="C18" s="21" t="s">
        <v>27</v>
      </c>
      <c r="D18" s="20">
        <v>0.79</v>
      </c>
      <c r="E18" s="9">
        <v>3.92</v>
      </c>
      <c r="F18" s="23">
        <v>3.92</v>
      </c>
      <c r="G18" s="23">
        <v>1.53</v>
      </c>
      <c r="H18" s="24"/>
      <c r="I18" s="28"/>
      <c r="J18" s="25"/>
      <c r="K18" s="28"/>
      <c r="L18" s="26"/>
    </row>
    <row r="19" spans="1:12" ht="15">
      <c r="A19" s="5" t="s">
        <v>3</v>
      </c>
      <c r="B19" s="6"/>
      <c r="C19" s="21" t="s">
        <v>27</v>
      </c>
      <c r="D19" s="36">
        <f>D17+D18</f>
        <v>11.739999999999998</v>
      </c>
      <c r="E19" s="14">
        <f>SUM(E17:E18)</f>
        <v>9.54</v>
      </c>
      <c r="F19" s="43">
        <f>SUM(F17:F18)</f>
        <v>7.7</v>
      </c>
      <c r="G19" s="43">
        <f>SUM(G17:G18)</f>
        <v>2.88</v>
      </c>
      <c r="H19" s="33"/>
      <c r="I19" s="28"/>
      <c r="J19" s="27"/>
      <c r="K19" s="27"/>
      <c r="L19" s="26"/>
    </row>
    <row r="20" spans="1:12" ht="15">
      <c r="A20" s="5" t="s">
        <v>11</v>
      </c>
      <c r="B20" s="6"/>
      <c r="C20" s="21" t="s">
        <v>27</v>
      </c>
      <c r="D20" s="20"/>
      <c r="E20" s="14">
        <v>1.89</v>
      </c>
      <c r="F20" s="38">
        <v>9.68</v>
      </c>
      <c r="G20" s="43"/>
      <c r="H20" s="33"/>
      <c r="I20" s="28"/>
      <c r="J20" s="27"/>
      <c r="K20" s="27"/>
      <c r="L20" s="26"/>
    </row>
    <row r="21" spans="1:12" ht="15">
      <c r="A21" s="5" t="s">
        <v>22</v>
      </c>
      <c r="B21" s="6"/>
      <c r="C21" s="21" t="s">
        <v>27</v>
      </c>
      <c r="D21" s="20">
        <f>D19+D20</f>
        <v>11.739999999999998</v>
      </c>
      <c r="E21" s="20">
        <f>E19+E20</f>
        <v>11.43</v>
      </c>
      <c r="F21" s="20">
        <f>F19+F20</f>
        <v>17.38</v>
      </c>
      <c r="G21" s="23">
        <f>G19+G20</f>
        <v>2.88</v>
      </c>
      <c r="H21" s="24"/>
      <c r="I21" s="27"/>
      <c r="J21" s="27"/>
      <c r="K21" s="27"/>
      <c r="L21" s="26"/>
    </row>
    <row r="22" spans="1:12" ht="15">
      <c r="A22" s="5" t="s">
        <v>23</v>
      </c>
      <c r="B22" s="20"/>
      <c r="C22" s="21" t="s">
        <v>27</v>
      </c>
      <c r="D22" s="20">
        <v>1.75</v>
      </c>
      <c r="E22" s="30">
        <v>1.7</v>
      </c>
      <c r="F22" s="30">
        <v>1.6</v>
      </c>
      <c r="G22" s="23">
        <v>0.7</v>
      </c>
      <c r="H22" s="32"/>
      <c r="I22" s="27"/>
      <c r="J22" s="27"/>
      <c r="K22" s="27"/>
      <c r="L22" s="26"/>
    </row>
    <row r="23" spans="1:12" ht="15">
      <c r="A23" s="5" t="s">
        <v>24</v>
      </c>
      <c r="B23" s="20"/>
      <c r="C23" s="21" t="s">
        <v>27</v>
      </c>
      <c r="D23" s="20">
        <f>D21+D22</f>
        <v>13.489999999999998</v>
      </c>
      <c r="E23" s="20">
        <f>E21+E22</f>
        <v>13.129999999999999</v>
      </c>
      <c r="F23" s="20">
        <f>F21+F22</f>
        <v>18.98</v>
      </c>
      <c r="G23" s="30">
        <f>G21+G22</f>
        <v>3.58</v>
      </c>
      <c r="H23" s="32"/>
      <c r="I23" s="27"/>
      <c r="J23" s="27"/>
      <c r="K23" s="27"/>
      <c r="L23" s="26"/>
    </row>
    <row r="24" spans="1:12" ht="15">
      <c r="A24" s="5" t="s">
        <v>19</v>
      </c>
      <c r="B24" s="6"/>
      <c r="C24" s="21" t="s">
        <v>27</v>
      </c>
      <c r="D24" s="30">
        <f>D23*0.18</f>
        <v>2.4281999999999995</v>
      </c>
      <c r="E24" s="30">
        <f>E23*0.18</f>
        <v>2.3634</v>
      </c>
      <c r="F24" s="30">
        <f>F23*0.18</f>
        <v>3.4164</v>
      </c>
      <c r="G24" s="30">
        <f>G23*0.18-0.01</f>
        <v>0.6344</v>
      </c>
      <c r="H24" s="24"/>
      <c r="I24" s="27"/>
      <c r="J24" s="27"/>
      <c r="K24" s="27"/>
      <c r="L24" s="26"/>
    </row>
    <row r="25" spans="1:9" ht="15">
      <c r="A25" s="5" t="s">
        <v>20</v>
      </c>
      <c r="B25" s="6"/>
      <c r="C25" s="21" t="s">
        <v>27</v>
      </c>
      <c r="D25" s="39">
        <f>D23+D24</f>
        <v>15.918199999999999</v>
      </c>
      <c r="E25" s="39">
        <f>E23+E24</f>
        <v>15.4934</v>
      </c>
      <c r="F25" s="39">
        <f>F23+F24</f>
        <v>22.3964</v>
      </c>
      <c r="G25" s="39">
        <f>G23+G24</f>
        <v>4.2144</v>
      </c>
      <c r="H25" s="24"/>
      <c r="I25" s="27"/>
    </row>
    <row r="26" spans="1:9" ht="15">
      <c r="A26" s="35" t="s">
        <v>39</v>
      </c>
      <c r="B26" s="36"/>
      <c r="C26" s="21" t="s">
        <v>27</v>
      </c>
      <c r="D26" s="40">
        <v>14.35</v>
      </c>
      <c r="E26" s="40">
        <v>13.97</v>
      </c>
      <c r="F26" s="44">
        <v>20</v>
      </c>
      <c r="G26" s="38">
        <v>3.18</v>
      </c>
      <c r="H26" s="24"/>
      <c r="I26" s="27"/>
    </row>
    <row r="27" spans="1:9" ht="15">
      <c r="A27" s="5" t="s">
        <v>25</v>
      </c>
      <c r="B27" s="6"/>
      <c r="C27" s="6"/>
      <c r="D27" s="41">
        <f>D25/D26*100</f>
        <v>110.92822299651569</v>
      </c>
      <c r="E27" s="41">
        <f>E25/E26*100</f>
        <v>110.90479599141017</v>
      </c>
      <c r="F27" s="41">
        <f>F25/F26*100</f>
        <v>111.982</v>
      </c>
      <c r="G27" s="41">
        <f>G25/G26*100+0.1</f>
        <v>132.62830188679246</v>
      </c>
      <c r="H27" s="32"/>
      <c r="I27" s="32"/>
    </row>
    <row r="28" spans="1:9" ht="15">
      <c r="A28" s="32"/>
      <c r="B28" s="32"/>
      <c r="C28" s="32"/>
      <c r="D28" s="25"/>
      <c r="E28" s="25"/>
      <c r="F28" s="25"/>
      <c r="G28" s="25"/>
      <c r="H28" s="32"/>
      <c r="I28" s="32"/>
    </row>
    <row r="29" spans="1:9" ht="15.75">
      <c r="A29" s="32"/>
      <c r="B29" t="s">
        <v>31</v>
      </c>
      <c r="C29" s="15"/>
      <c r="D29" s="34"/>
      <c r="E29" s="34" t="s">
        <v>32</v>
      </c>
      <c r="F29" s="34"/>
      <c r="G29" s="34"/>
      <c r="H29" s="32"/>
      <c r="I29" s="32"/>
    </row>
    <row r="30" spans="1:9" ht="15">
      <c r="A30" s="32"/>
      <c r="B30" s="32"/>
      <c r="C30" s="32"/>
      <c r="D30" s="34"/>
      <c r="E30" s="34"/>
      <c r="F30" s="34"/>
      <c r="G30" s="34"/>
      <c r="H30" s="32"/>
      <c r="I30" s="32"/>
    </row>
    <row r="31" spans="3:7" ht="15.75">
      <c r="C31" s="15"/>
      <c r="D31" s="15"/>
      <c r="E31" s="15"/>
      <c r="F31" s="15"/>
      <c r="G31" s="15"/>
    </row>
    <row r="32" spans="3:7" ht="15.75">
      <c r="C32" s="15"/>
      <c r="D32" s="15"/>
      <c r="E32" s="15"/>
      <c r="F32" s="15"/>
      <c r="G32" s="15"/>
    </row>
    <row r="33" spans="3:7" ht="15.75">
      <c r="C33" s="15"/>
      <c r="D33" s="15"/>
      <c r="E33" s="15"/>
      <c r="F33" s="15"/>
      <c r="G33" s="15"/>
    </row>
    <row r="34" spans="3:7" ht="15.75">
      <c r="C34" s="15"/>
      <c r="D34" s="15"/>
      <c r="E34" s="15"/>
      <c r="F34" s="15"/>
      <c r="G34" s="15"/>
    </row>
  </sheetData>
  <sheetProtection/>
  <printOptions/>
  <pageMargins left="0.75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34" sqref="G34"/>
    </sheetView>
  </sheetViews>
  <sheetFormatPr defaultColWidth="9.140625" defaultRowHeight="15"/>
  <cols>
    <col min="2" max="2" width="34.7109375" style="0" customWidth="1"/>
    <col min="3" max="3" width="19.00390625" style="0" customWidth="1"/>
    <col min="4" max="4" width="11.7109375" style="0" customWidth="1"/>
    <col min="5" max="5" width="9.57421875" style="0" customWidth="1"/>
    <col min="6" max="6" width="12.28125" style="0" customWidth="1"/>
    <col min="7" max="7" width="11.140625" style="0" customWidth="1"/>
    <col min="8" max="8" width="10.140625" style="0" customWidth="1"/>
    <col min="12" max="12" width="7.28125" style="0" customWidth="1"/>
  </cols>
  <sheetData>
    <row r="1" spans="4:7" ht="15.75">
      <c r="D1" s="42"/>
      <c r="E1" s="42"/>
      <c r="F1" s="42"/>
      <c r="G1" s="42"/>
    </row>
    <row r="2" spans="4:7" ht="15.75">
      <c r="D2" s="42"/>
      <c r="E2" s="42"/>
      <c r="F2" s="42"/>
      <c r="G2" s="42"/>
    </row>
    <row r="3" spans="1:7" ht="18.75">
      <c r="A3" s="16" t="s">
        <v>4</v>
      </c>
      <c r="B3" s="16"/>
      <c r="C3" s="16"/>
      <c r="D3" s="16"/>
      <c r="E3" s="16"/>
      <c r="F3" s="16"/>
      <c r="G3" s="16"/>
    </row>
    <row r="4" spans="1:9" ht="18.75">
      <c r="A4" s="16" t="s">
        <v>34</v>
      </c>
      <c r="B4" s="16"/>
      <c r="C4" s="16"/>
      <c r="D4" s="16"/>
      <c r="E4" s="16"/>
      <c r="F4" s="16"/>
      <c r="G4" s="16"/>
      <c r="H4" s="16"/>
      <c r="I4" s="16"/>
    </row>
    <row r="5" spans="2:9" ht="18.75">
      <c r="B5" s="16" t="s">
        <v>28</v>
      </c>
      <c r="C5" s="16"/>
      <c r="D5" s="16"/>
      <c r="E5" s="16"/>
      <c r="F5" s="16"/>
      <c r="G5" s="16"/>
      <c r="H5" s="16"/>
      <c r="I5" s="16"/>
    </row>
    <row r="7" spans="1:12" ht="15">
      <c r="A7" s="1"/>
      <c r="B7" s="18"/>
      <c r="C7" s="18"/>
      <c r="D7" s="18" t="s">
        <v>29</v>
      </c>
      <c r="E7" s="7"/>
      <c r="F7" s="7"/>
      <c r="G7" s="7"/>
      <c r="H7" s="32"/>
      <c r="I7" s="32"/>
      <c r="J7" s="32"/>
      <c r="K7" s="32"/>
      <c r="L7" s="32"/>
    </row>
    <row r="8" spans="1:12" ht="15">
      <c r="A8" s="3"/>
      <c r="B8" s="19" t="s">
        <v>2</v>
      </c>
      <c r="C8" s="19" t="s">
        <v>26</v>
      </c>
      <c r="D8" s="19" t="s">
        <v>12</v>
      </c>
      <c r="E8" s="8" t="s">
        <v>14</v>
      </c>
      <c r="F8" s="8" t="s">
        <v>15</v>
      </c>
      <c r="G8" s="8" t="s">
        <v>17</v>
      </c>
      <c r="H8" s="32"/>
      <c r="I8" s="32"/>
      <c r="J8" s="32"/>
      <c r="K8" s="32"/>
      <c r="L8" s="32"/>
    </row>
    <row r="9" spans="1:12" ht="15">
      <c r="A9" s="5"/>
      <c r="B9" s="20"/>
      <c r="C9" s="20"/>
      <c r="D9" s="20" t="s">
        <v>13</v>
      </c>
      <c r="E9" s="9"/>
      <c r="F9" s="9" t="s">
        <v>16</v>
      </c>
      <c r="G9" s="9" t="s">
        <v>18</v>
      </c>
      <c r="H9" s="32"/>
      <c r="I9" s="32"/>
      <c r="J9" s="32"/>
      <c r="K9" s="32"/>
      <c r="L9" s="32"/>
    </row>
    <row r="10" spans="1:12" ht="15">
      <c r="A10" s="10" t="s">
        <v>6</v>
      </c>
      <c r="B10" s="21"/>
      <c r="C10" s="21" t="s">
        <v>27</v>
      </c>
      <c r="D10" s="31">
        <v>0.7</v>
      </c>
      <c r="E10" s="29">
        <v>0.63</v>
      </c>
      <c r="F10" s="29">
        <v>0.63</v>
      </c>
      <c r="G10" s="29">
        <v>0.18</v>
      </c>
      <c r="H10" s="32"/>
      <c r="I10" s="28"/>
      <c r="J10" s="25"/>
      <c r="K10" s="25"/>
      <c r="L10" s="26"/>
    </row>
    <row r="11" spans="1:12" ht="15">
      <c r="A11" s="10" t="s">
        <v>7</v>
      </c>
      <c r="B11" s="21"/>
      <c r="C11" s="21" t="s">
        <v>27</v>
      </c>
      <c r="D11" s="31">
        <v>2.29</v>
      </c>
      <c r="E11" s="29"/>
      <c r="F11" s="29"/>
      <c r="G11" s="29"/>
      <c r="H11" s="32"/>
      <c r="I11" s="28"/>
      <c r="J11" s="25"/>
      <c r="K11" s="25"/>
      <c r="L11" s="26"/>
    </row>
    <row r="12" spans="1:12" ht="15">
      <c r="A12" s="10" t="s">
        <v>8</v>
      </c>
      <c r="B12" s="21"/>
      <c r="C12" s="21" t="s">
        <v>27</v>
      </c>
      <c r="D12" s="31"/>
      <c r="E12" s="31"/>
      <c r="F12" s="31"/>
      <c r="G12" s="29"/>
      <c r="H12" s="32"/>
      <c r="I12" s="28"/>
      <c r="J12" s="25"/>
      <c r="K12" s="25"/>
      <c r="L12" s="26"/>
    </row>
    <row r="13" spans="1:12" ht="15">
      <c r="A13" s="10" t="s">
        <v>0</v>
      </c>
      <c r="B13" s="21"/>
      <c r="C13" s="21" t="s">
        <v>27</v>
      </c>
      <c r="D13" s="31">
        <v>0.77</v>
      </c>
      <c r="E13" s="31">
        <v>0.68</v>
      </c>
      <c r="F13" s="31">
        <v>0.68</v>
      </c>
      <c r="G13" s="29">
        <v>0.6</v>
      </c>
      <c r="H13" s="32"/>
      <c r="I13" s="28"/>
      <c r="J13" s="25"/>
      <c r="K13" s="25"/>
      <c r="L13" s="26"/>
    </row>
    <row r="14" spans="1:12" ht="15">
      <c r="A14" s="10" t="s">
        <v>5</v>
      </c>
      <c r="B14" s="21"/>
      <c r="C14" s="21" t="s">
        <v>27</v>
      </c>
      <c r="D14" s="31">
        <v>3.42</v>
      </c>
      <c r="E14" s="31">
        <v>3.05</v>
      </c>
      <c r="F14" s="31">
        <v>2.47</v>
      </c>
      <c r="G14" s="29"/>
      <c r="H14" s="32"/>
      <c r="I14" s="28"/>
      <c r="J14" s="25"/>
      <c r="K14" s="25"/>
      <c r="L14" s="26"/>
    </row>
    <row r="15" spans="1:12" ht="15">
      <c r="A15" s="10" t="s">
        <v>9</v>
      </c>
      <c r="B15" s="21"/>
      <c r="C15" s="21" t="s">
        <v>27</v>
      </c>
      <c r="D15" s="31">
        <v>2.26</v>
      </c>
      <c r="E15" s="29"/>
      <c r="F15" s="29"/>
      <c r="G15" s="29"/>
      <c r="H15" s="32"/>
      <c r="I15" s="28"/>
      <c r="J15" s="25"/>
      <c r="K15" s="25"/>
      <c r="L15" s="26"/>
    </row>
    <row r="16" spans="1:12" ht="15">
      <c r="A16" s="10" t="s">
        <v>10</v>
      </c>
      <c r="B16" s="21"/>
      <c r="C16" s="21" t="s">
        <v>27</v>
      </c>
      <c r="D16" s="31">
        <v>0.36</v>
      </c>
      <c r="E16" s="29">
        <v>0.2</v>
      </c>
      <c r="F16" s="29"/>
      <c r="G16" s="29">
        <v>0.33</v>
      </c>
      <c r="H16" s="32"/>
      <c r="I16" s="28"/>
      <c r="J16" s="25"/>
      <c r="K16" s="25"/>
      <c r="L16" s="26"/>
    </row>
    <row r="17" spans="1:12" ht="15">
      <c r="A17" s="10" t="s">
        <v>21</v>
      </c>
      <c r="B17" s="21"/>
      <c r="C17" s="21" t="s">
        <v>27</v>
      </c>
      <c r="D17" s="45">
        <f>SUM(D10:D16)</f>
        <v>9.799999999999999</v>
      </c>
      <c r="E17" s="13">
        <f>SUM(E10:E16)</f>
        <v>4.56</v>
      </c>
      <c r="F17" s="13">
        <f>SUM(F10:F16)</f>
        <v>3.7800000000000002</v>
      </c>
      <c r="G17" s="13">
        <f>SUM(G10:G16)</f>
        <v>1.11</v>
      </c>
      <c r="H17" s="33"/>
      <c r="I17" s="28"/>
      <c r="J17" s="27"/>
      <c r="K17" s="27"/>
      <c r="L17" s="26"/>
    </row>
    <row r="18" spans="1:12" ht="15">
      <c r="A18" s="5" t="s">
        <v>1</v>
      </c>
      <c r="B18" s="20"/>
      <c r="C18" s="21" t="s">
        <v>27</v>
      </c>
      <c r="D18" s="30">
        <v>0.79</v>
      </c>
      <c r="E18" s="23">
        <v>3.92</v>
      </c>
      <c r="F18" s="23">
        <v>3.82</v>
      </c>
      <c r="G18" s="23">
        <v>0.89</v>
      </c>
      <c r="H18" s="32"/>
      <c r="I18" s="28"/>
      <c r="J18" s="25"/>
      <c r="K18" s="28"/>
      <c r="L18" s="26"/>
    </row>
    <row r="19" spans="1:12" ht="15">
      <c r="A19" s="5" t="s">
        <v>3</v>
      </c>
      <c r="B19" s="20"/>
      <c r="C19" s="21" t="s">
        <v>27</v>
      </c>
      <c r="D19" s="39">
        <f>D17+D18</f>
        <v>10.59</v>
      </c>
      <c r="E19" s="43">
        <f>SUM(E17:E18)</f>
        <v>8.48</v>
      </c>
      <c r="F19" s="43">
        <f>SUM(F17:F18)</f>
        <v>7.6</v>
      </c>
      <c r="G19" s="43">
        <f>SUM(G17:G18)</f>
        <v>2</v>
      </c>
      <c r="H19" s="33"/>
      <c r="I19" s="28"/>
      <c r="J19" s="27"/>
      <c r="K19" s="27"/>
      <c r="L19" s="26"/>
    </row>
    <row r="20" spans="1:12" ht="15">
      <c r="A20" s="5" t="s">
        <v>11</v>
      </c>
      <c r="B20" s="20"/>
      <c r="C20" s="21" t="s">
        <v>27</v>
      </c>
      <c r="D20" s="30"/>
      <c r="E20" s="43">
        <v>1.79</v>
      </c>
      <c r="F20" s="38">
        <v>7.9</v>
      </c>
      <c r="G20" s="43"/>
      <c r="H20" s="33"/>
      <c r="I20" s="28"/>
      <c r="J20" s="27"/>
      <c r="K20" s="27"/>
      <c r="L20" s="26"/>
    </row>
    <row r="21" spans="1:12" ht="15">
      <c r="A21" s="5" t="s">
        <v>22</v>
      </c>
      <c r="B21" s="20"/>
      <c r="C21" s="21" t="s">
        <v>27</v>
      </c>
      <c r="D21" s="30">
        <f>D19+D20</f>
        <v>10.59</v>
      </c>
      <c r="E21" s="30">
        <f>E19+E20</f>
        <v>10.27</v>
      </c>
      <c r="F21" s="30">
        <f>F19+F20</f>
        <v>15.5</v>
      </c>
      <c r="G21" s="23">
        <f>G19+G20</f>
        <v>2</v>
      </c>
      <c r="H21" s="32"/>
      <c r="I21" s="27"/>
      <c r="J21" s="27"/>
      <c r="K21" s="27"/>
      <c r="L21" s="26"/>
    </row>
    <row r="22" spans="1:12" ht="15">
      <c r="A22" s="5" t="s">
        <v>23</v>
      </c>
      <c r="B22" s="20"/>
      <c r="C22" s="21" t="s">
        <v>27</v>
      </c>
      <c r="D22" s="30">
        <v>1.57</v>
      </c>
      <c r="E22" s="30">
        <v>1.57</v>
      </c>
      <c r="F22" s="30">
        <v>1.45</v>
      </c>
      <c r="G22" s="23">
        <v>0.7</v>
      </c>
      <c r="H22" s="32"/>
      <c r="I22" s="27"/>
      <c r="J22" s="27"/>
      <c r="K22" s="27"/>
      <c r="L22" s="26"/>
    </row>
    <row r="23" spans="1:12" ht="15">
      <c r="A23" s="5" t="s">
        <v>24</v>
      </c>
      <c r="B23" s="20"/>
      <c r="C23" s="21" t="s">
        <v>27</v>
      </c>
      <c r="D23" s="30">
        <f>D21+D22</f>
        <v>12.16</v>
      </c>
      <c r="E23" s="30">
        <f>E21+E22</f>
        <v>11.84</v>
      </c>
      <c r="F23" s="30">
        <f>F21+F22</f>
        <v>16.95</v>
      </c>
      <c r="G23" s="30">
        <f>G21+G22</f>
        <v>2.7</v>
      </c>
      <c r="H23" s="32"/>
      <c r="I23" s="27"/>
      <c r="J23" s="27"/>
      <c r="K23" s="27"/>
      <c r="L23" s="26"/>
    </row>
    <row r="24" spans="1:12" ht="15">
      <c r="A24" s="5" t="s">
        <v>19</v>
      </c>
      <c r="B24" s="20"/>
      <c r="C24" s="21" t="s">
        <v>27</v>
      </c>
      <c r="D24" s="30">
        <f>D23*0.18</f>
        <v>2.1888</v>
      </c>
      <c r="E24" s="30">
        <f>E23*0.18</f>
        <v>2.1311999999999998</v>
      </c>
      <c r="F24" s="30">
        <f>F23*0.18</f>
        <v>3.0509999999999997</v>
      </c>
      <c r="G24" s="30">
        <f>G23*0.18-0.01</f>
        <v>0.476</v>
      </c>
      <c r="H24" s="32"/>
      <c r="I24" s="27"/>
      <c r="J24" s="27"/>
      <c r="K24" s="27"/>
      <c r="L24" s="26"/>
    </row>
    <row r="25" spans="1:9" ht="15">
      <c r="A25" s="5" t="s">
        <v>20</v>
      </c>
      <c r="B25" s="20"/>
      <c r="C25" s="21" t="s">
        <v>27</v>
      </c>
      <c r="D25" s="39">
        <f>D23+D24</f>
        <v>14.3488</v>
      </c>
      <c r="E25" s="39">
        <f>E23+E24</f>
        <v>13.9712</v>
      </c>
      <c r="F25" s="39">
        <f>F23+F24</f>
        <v>20.000999999999998</v>
      </c>
      <c r="G25" s="39">
        <f>G23+G24</f>
        <v>3.176</v>
      </c>
      <c r="H25" s="32"/>
      <c r="I25" s="27"/>
    </row>
    <row r="26" spans="1:9" ht="15">
      <c r="A26" s="35" t="s">
        <v>30</v>
      </c>
      <c r="B26" s="36"/>
      <c r="C26" s="21" t="s">
        <v>27</v>
      </c>
      <c r="D26" s="40">
        <v>14.35</v>
      </c>
      <c r="E26" s="40">
        <v>12</v>
      </c>
      <c r="F26" s="44">
        <v>20</v>
      </c>
      <c r="G26" s="38">
        <v>3.18</v>
      </c>
      <c r="H26" s="32"/>
      <c r="I26" s="27"/>
    </row>
    <row r="27" spans="1:9" ht="15">
      <c r="A27" s="5" t="s">
        <v>25</v>
      </c>
      <c r="B27" s="20"/>
      <c r="C27" s="20"/>
      <c r="D27" s="41">
        <f>D25/D26*100</f>
        <v>99.99163763066203</v>
      </c>
      <c r="E27" s="41">
        <f>E25/E26*100</f>
        <v>116.42666666666666</v>
      </c>
      <c r="F27" s="41">
        <f>F25/F26*100</f>
        <v>100.005</v>
      </c>
      <c r="G27" s="41">
        <f>G25/G26*100+0.1</f>
        <v>99.97421383647799</v>
      </c>
      <c r="H27" s="32"/>
      <c r="I27" s="32"/>
    </row>
    <row r="28" spans="1:9" ht="15">
      <c r="A28" s="32"/>
      <c r="B28" s="32"/>
      <c r="C28" s="32"/>
      <c r="D28" s="25"/>
      <c r="E28" s="25"/>
      <c r="F28" s="25"/>
      <c r="G28" s="25"/>
      <c r="H28" s="32"/>
      <c r="I28" s="32"/>
    </row>
    <row r="29" spans="1:9" ht="15.75">
      <c r="A29" s="32"/>
      <c r="B29" t="s">
        <v>31</v>
      </c>
      <c r="C29" s="15"/>
      <c r="D29" s="34"/>
      <c r="E29" s="34" t="s">
        <v>32</v>
      </c>
      <c r="F29" s="34"/>
      <c r="G29" s="34"/>
      <c r="H29" s="32"/>
      <c r="I29" s="32"/>
    </row>
    <row r="30" spans="1:9" ht="15">
      <c r="A30" s="32"/>
      <c r="B30" s="32"/>
      <c r="C30" s="32"/>
      <c r="D30" s="34"/>
      <c r="E30" s="34"/>
      <c r="F30" s="34"/>
      <c r="G30" s="34"/>
      <c r="H30" s="32"/>
      <c r="I30" s="32"/>
    </row>
    <row r="31" spans="1:7" ht="15.75">
      <c r="A31" t="s">
        <v>37</v>
      </c>
      <c r="C31" s="15"/>
      <c r="D31" s="15"/>
      <c r="E31" s="15"/>
      <c r="F31" s="15"/>
      <c r="G31" s="15"/>
    </row>
    <row r="32" spans="3:7" ht="15.75">
      <c r="C32" s="15"/>
      <c r="D32" s="15"/>
      <c r="E32" s="15"/>
      <c r="F32" s="15"/>
      <c r="G32" s="15"/>
    </row>
    <row r="33" spans="3:7" ht="15.75">
      <c r="C33" s="15"/>
      <c r="D33" s="15"/>
      <c r="E33" s="15"/>
      <c r="F33" s="15"/>
      <c r="G33" s="15"/>
    </row>
    <row r="34" spans="3:7" ht="15.75">
      <c r="C34" s="15"/>
      <c r="D34" s="15"/>
      <c r="E34" s="15"/>
      <c r="F34" s="15"/>
      <c r="G34" s="15"/>
    </row>
  </sheetData>
  <sheetProtection/>
  <printOptions/>
  <pageMargins left="0.75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27" sqref="G27"/>
    </sheetView>
  </sheetViews>
  <sheetFormatPr defaultColWidth="9.140625" defaultRowHeight="15"/>
  <cols>
    <col min="2" max="2" width="34.7109375" style="0" customWidth="1"/>
    <col min="3" max="3" width="19.00390625" style="0" customWidth="1"/>
    <col min="4" max="4" width="11.7109375" style="0" customWidth="1"/>
    <col min="5" max="5" width="9.57421875" style="0" customWidth="1"/>
    <col min="6" max="6" width="12.28125" style="0" customWidth="1"/>
    <col min="7" max="7" width="11.140625" style="0" customWidth="1"/>
    <col min="8" max="8" width="10.140625" style="0" customWidth="1"/>
    <col min="12" max="12" width="7.28125" style="0" customWidth="1"/>
  </cols>
  <sheetData>
    <row r="1" spans="4:7" ht="15.75">
      <c r="D1" s="42"/>
      <c r="E1" s="42"/>
      <c r="F1" s="42"/>
      <c r="G1" s="42"/>
    </row>
    <row r="2" spans="4:7" ht="15.75">
      <c r="D2" s="42"/>
      <c r="E2" s="42"/>
      <c r="F2" s="42"/>
      <c r="G2" s="42"/>
    </row>
    <row r="3" spans="1:7" ht="18.75">
      <c r="A3" s="16" t="s">
        <v>4</v>
      </c>
      <c r="B3" s="16"/>
      <c r="C3" s="16"/>
      <c r="D3" s="16"/>
      <c r="E3" s="16"/>
      <c r="F3" s="16"/>
      <c r="G3" s="16"/>
    </row>
    <row r="4" spans="1:9" ht="18.75">
      <c r="A4" s="16" t="s">
        <v>33</v>
      </c>
      <c r="B4" s="16"/>
      <c r="C4" s="16"/>
      <c r="D4" s="16"/>
      <c r="E4" s="16"/>
      <c r="F4" s="16"/>
      <c r="G4" s="16"/>
      <c r="H4" s="16"/>
      <c r="I4" s="16"/>
    </row>
    <row r="5" spans="2:9" ht="18.75">
      <c r="B5" s="16" t="s">
        <v>28</v>
      </c>
      <c r="C5" s="16"/>
      <c r="D5" s="16"/>
      <c r="E5" s="16"/>
      <c r="F5" s="16"/>
      <c r="G5" s="16"/>
      <c r="H5" s="16"/>
      <c r="I5" s="16"/>
    </row>
    <row r="7" spans="1:12" ht="15">
      <c r="A7" s="1"/>
      <c r="B7" s="18"/>
      <c r="C7" s="18"/>
      <c r="D7" s="18" t="s">
        <v>29</v>
      </c>
      <c r="E7" s="7"/>
      <c r="F7" s="7"/>
      <c r="G7" s="7"/>
      <c r="H7" s="32"/>
      <c r="I7" s="32"/>
      <c r="J7" s="32"/>
      <c r="K7" s="32"/>
      <c r="L7" s="32"/>
    </row>
    <row r="8" spans="1:12" ht="15">
      <c r="A8" s="3"/>
      <c r="B8" s="19" t="s">
        <v>2</v>
      </c>
      <c r="C8" s="19" t="s">
        <v>26</v>
      </c>
      <c r="D8" s="19" t="s">
        <v>12</v>
      </c>
      <c r="E8" s="8" t="s">
        <v>14</v>
      </c>
      <c r="F8" s="8" t="s">
        <v>15</v>
      </c>
      <c r="G8" s="8" t="s">
        <v>17</v>
      </c>
      <c r="H8" s="32"/>
      <c r="I8" s="32"/>
      <c r="J8" s="32"/>
      <c r="K8" s="32"/>
      <c r="L8" s="32"/>
    </row>
    <row r="9" spans="1:12" ht="15">
      <c r="A9" s="5"/>
      <c r="B9" s="20"/>
      <c r="C9" s="20"/>
      <c r="D9" s="20" t="s">
        <v>13</v>
      </c>
      <c r="E9" s="9"/>
      <c r="F9" s="9" t="s">
        <v>16</v>
      </c>
      <c r="G9" s="9" t="s">
        <v>18</v>
      </c>
      <c r="H9" s="32"/>
      <c r="I9" s="32"/>
      <c r="J9" s="32"/>
      <c r="K9" s="32"/>
      <c r="L9" s="32"/>
    </row>
    <row r="10" spans="1:12" ht="15">
      <c r="A10" s="10" t="s">
        <v>6</v>
      </c>
      <c r="B10" s="21"/>
      <c r="C10" s="21" t="s">
        <v>27</v>
      </c>
      <c r="D10" s="21">
        <v>0.7</v>
      </c>
      <c r="E10" s="12">
        <v>0.63</v>
      </c>
      <c r="F10" s="29">
        <v>0.63</v>
      </c>
      <c r="G10" s="29">
        <v>0.18</v>
      </c>
      <c r="H10" s="32"/>
      <c r="I10" s="28"/>
      <c r="J10" s="25"/>
      <c r="K10" s="25"/>
      <c r="L10" s="26"/>
    </row>
    <row r="11" spans="1:12" ht="15">
      <c r="A11" s="10" t="s">
        <v>7</v>
      </c>
      <c r="B11" s="21"/>
      <c r="C11" s="21" t="s">
        <v>27</v>
      </c>
      <c r="D11" s="21">
        <v>2.29</v>
      </c>
      <c r="E11" s="12"/>
      <c r="F11" s="22"/>
      <c r="G11" s="29"/>
      <c r="H11" s="32"/>
      <c r="I11" s="28"/>
      <c r="J11" s="25"/>
      <c r="K11" s="25"/>
      <c r="L11" s="26"/>
    </row>
    <row r="12" spans="1:12" ht="15" hidden="1">
      <c r="A12" s="10" t="s">
        <v>8</v>
      </c>
      <c r="B12" s="21"/>
      <c r="C12" s="21" t="s">
        <v>27</v>
      </c>
      <c r="D12" s="21"/>
      <c r="E12" s="21"/>
      <c r="F12" s="31"/>
      <c r="G12" s="29"/>
      <c r="H12" s="32"/>
      <c r="I12" s="28"/>
      <c r="J12" s="25"/>
      <c r="K12" s="25"/>
      <c r="L12" s="26"/>
    </row>
    <row r="13" spans="1:12" ht="15">
      <c r="A13" s="10" t="s">
        <v>0</v>
      </c>
      <c r="B13" s="21"/>
      <c r="C13" s="21" t="s">
        <v>27</v>
      </c>
      <c r="D13" s="21">
        <v>0.77</v>
      </c>
      <c r="E13" s="21">
        <v>0.68</v>
      </c>
      <c r="F13" s="21">
        <v>0.68</v>
      </c>
      <c r="G13" s="29">
        <v>0.6</v>
      </c>
      <c r="H13" s="32"/>
      <c r="I13" s="28"/>
      <c r="J13" s="25"/>
      <c r="K13" s="25"/>
      <c r="L13" s="26"/>
    </row>
    <row r="14" spans="1:12" ht="15">
      <c r="A14" s="10" t="s">
        <v>5</v>
      </c>
      <c r="B14" s="21"/>
      <c r="C14" s="21" t="s">
        <v>27</v>
      </c>
      <c r="D14" s="21">
        <v>3.42</v>
      </c>
      <c r="E14" s="21">
        <v>3.05</v>
      </c>
      <c r="F14" s="21">
        <v>2.47</v>
      </c>
      <c r="G14" s="29"/>
      <c r="H14" s="32"/>
      <c r="I14" s="28"/>
      <c r="J14" s="25"/>
      <c r="K14" s="25"/>
      <c r="L14" s="26"/>
    </row>
    <row r="15" spans="1:12" ht="15">
      <c r="A15" s="10" t="s">
        <v>9</v>
      </c>
      <c r="B15" s="21"/>
      <c r="C15" s="21" t="s">
        <v>27</v>
      </c>
      <c r="D15" s="21">
        <v>2.26</v>
      </c>
      <c r="E15" s="12"/>
      <c r="F15" s="22"/>
      <c r="G15" s="29"/>
      <c r="H15" s="32"/>
      <c r="I15" s="28"/>
      <c r="J15" s="25"/>
      <c r="K15" s="25"/>
      <c r="L15" s="26"/>
    </row>
    <row r="16" spans="1:12" ht="15">
      <c r="A16" s="10" t="s">
        <v>10</v>
      </c>
      <c r="B16" s="21"/>
      <c r="C16" s="21" t="s">
        <v>27</v>
      </c>
      <c r="D16" s="21">
        <v>0.22</v>
      </c>
      <c r="E16" s="29">
        <v>0.2</v>
      </c>
      <c r="F16" s="29"/>
      <c r="G16" s="29">
        <v>0.13</v>
      </c>
      <c r="H16" s="32"/>
      <c r="I16" s="28"/>
      <c r="J16" s="25"/>
      <c r="K16" s="25"/>
      <c r="L16" s="26"/>
    </row>
    <row r="17" spans="1:12" ht="15">
      <c r="A17" s="46" t="s">
        <v>36</v>
      </c>
      <c r="B17" s="47"/>
      <c r="C17" s="21" t="s">
        <v>27</v>
      </c>
      <c r="D17" s="21">
        <v>0.24</v>
      </c>
      <c r="E17" s="12">
        <v>0.22</v>
      </c>
      <c r="F17" s="29"/>
      <c r="G17" s="29">
        <v>0.24</v>
      </c>
      <c r="H17" s="32"/>
      <c r="I17" s="28"/>
      <c r="J17" s="25"/>
      <c r="K17" s="25"/>
      <c r="L17" s="26"/>
    </row>
    <row r="18" spans="1:12" ht="15">
      <c r="A18" s="10" t="s">
        <v>21</v>
      </c>
      <c r="B18" s="21"/>
      <c r="C18" s="21" t="s">
        <v>27</v>
      </c>
      <c r="D18" s="45">
        <f>SUM(D10:D17)</f>
        <v>9.9</v>
      </c>
      <c r="E18" s="17">
        <f>SUM(E10:E17)</f>
        <v>4.779999999999999</v>
      </c>
      <c r="F18" s="13">
        <f>SUM(F10:F16)</f>
        <v>3.7800000000000002</v>
      </c>
      <c r="G18" s="13">
        <f>SUM(G10:G17)</f>
        <v>1.15</v>
      </c>
      <c r="H18" s="33"/>
      <c r="I18" s="28"/>
      <c r="J18" s="27"/>
      <c r="K18" s="27"/>
      <c r="L18" s="26"/>
    </row>
    <row r="19" spans="1:12" ht="15">
      <c r="A19" s="5" t="s">
        <v>1</v>
      </c>
      <c r="B19" s="20"/>
      <c r="C19" s="21" t="s">
        <v>27</v>
      </c>
      <c r="D19" s="20">
        <v>0.69</v>
      </c>
      <c r="E19" s="9">
        <v>3.82</v>
      </c>
      <c r="F19" s="23">
        <v>3.82</v>
      </c>
      <c r="G19" s="23">
        <v>0.85</v>
      </c>
      <c r="H19" s="32"/>
      <c r="I19" s="28"/>
      <c r="J19" s="25"/>
      <c r="K19" s="28"/>
      <c r="L19" s="26"/>
    </row>
    <row r="20" spans="1:12" ht="15">
      <c r="A20" s="5" t="s">
        <v>3</v>
      </c>
      <c r="B20" s="20"/>
      <c r="C20" s="21" t="s">
        <v>27</v>
      </c>
      <c r="D20" s="36">
        <f>D18+D19</f>
        <v>10.59</v>
      </c>
      <c r="E20" s="43">
        <f>SUM(E18:E19)</f>
        <v>8.6</v>
      </c>
      <c r="F20" s="43">
        <f>SUM(F18:F19)</f>
        <v>7.6</v>
      </c>
      <c r="G20" s="43">
        <f>SUM(G18:G19)</f>
        <v>2</v>
      </c>
      <c r="H20" s="33"/>
      <c r="I20" s="28"/>
      <c r="J20" s="27"/>
      <c r="K20" s="27"/>
      <c r="L20" s="26"/>
    </row>
    <row r="21" spans="1:12" ht="15">
      <c r="A21" s="5" t="s">
        <v>11</v>
      </c>
      <c r="B21" s="20"/>
      <c r="C21" s="21" t="s">
        <v>27</v>
      </c>
      <c r="D21" s="20"/>
      <c r="E21" s="14"/>
      <c r="F21" s="38">
        <v>7.9</v>
      </c>
      <c r="G21" s="43"/>
      <c r="H21" s="33"/>
      <c r="I21" s="28"/>
      <c r="J21" s="27"/>
      <c r="K21" s="27"/>
      <c r="L21" s="26"/>
    </row>
    <row r="22" spans="1:12" ht="15">
      <c r="A22" s="5" t="s">
        <v>22</v>
      </c>
      <c r="B22" s="20"/>
      <c r="C22" s="21" t="s">
        <v>27</v>
      </c>
      <c r="D22" s="20">
        <f>D20+D21</f>
        <v>10.59</v>
      </c>
      <c r="E22" s="30">
        <f>E20+E21</f>
        <v>8.6</v>
      </c>
      <c r="F22" s="30">
        <f>F20+F21</f>
        <v>15.5</v>
      </c>
      <c r="G22" s="23">
        <f>G20+G21</f>
        <v>2</v>
      </c>
      <c r="H22" s="32"/>
      <c r="I22" s="27"/>
      <c r="J22" s="27"/>
      <c r="K22" s="27"/>
      <c r="L22" s="26"/>
    </row>
    <row r="23" spans="1:12" ht="15">
      <c r="A23" s="5" t="s">
        <v>23</v>
      </c>
      <c r="B23" s="20"/>
      <c r="C23" s="21" t="s">
        <v>27</v>
      </c>
      <c r="D23" s="20">
        <v>1.57</v>
      </c>
      <c r="E23" s="30">
        <v>1.57</v>
      </c>
      <c r="F23" s="30">
        <v>1.45</v>
      </c>
      <c r="G23" s="23">
        <v>0.7</v>
      </c>
      <c r="H23" s="32"/>
      <c r="I23" s="27"/>
      <c r="J23" s="27"/>
      <c r="K23" s="27"/>
      <c r="L23" s="26"/>
    </row>
    <row r="24" spans="1:12" ht="15">
      <c r="A24" s="5" t="s">
        <v>24</v>
      </c>
      <c r="B24" s="20"/>
      <c r="C24" s="21" t="s">
        <v>27</v>
      </c>
      <c r="D24" s="20">
        <f>D22+D23</f>
        <v>12.16</v>
      </c>
      <c r="E24" s="20">
        <f>E22+E23</f>
        <v>10.17</v>
      </c>
      <c r="F24" s="20">
        <f>F22+F23</f>
        <v>16.95</v>
      </c>
      <c r="G24" s="30">
        <f>G22+G23</f>
        <v>2.7</v>
      </c>
      <c r="H24" s="32"/>
      <c r="I24" s="27"/>
      <c r="J24" s="27"/>
      <c r="K24" s="27"/>
      <c r="L24" s="26"/>
    </row>
    <row r="25" spans="1:12" ht="15">
      <c r="A25" s="5" t="s">
        <v>19</v>
      </c>
      <c r="B25" s="20"/>
      <c r="C25" s="21" t="s">
        <v>27</v>
      </c>
      <c r="D25" s="30">
        <f>D24*0.18</f>
        <v>2.1888</v>
      </c>
      <c r="E25" s="30">
        <f>E24*0.18</f>
        <v>1.8306</v>
      </c>
      <c r="F25" s="30">
        <f>F24*0.18</f>
        <v>3.0509999999999997</v>
      </c>
      <c r="G25" s="30">
        <f>G24*0.18-0.01</f>
        <v>0.476</v>
      </c>
      <c r="H25" s="32"/>
      <c r="I25" s="27"/>
      <c r="J25" s="27"/>
      <c r="K25" s="27"/>
      <c r="L25" s="26"/>
    </row>
    <row r="26" spans="1:9" ht="15">
      <c r="A26" s="5" t="s">
        <v>20</v>
      </c>
      <c r="B26" s="20"/>
      <c r="C26" s="21" t="s">
        <v>27</v>
      </c>
      <c r="D26" s="39">
        <f>D24+D25</f>
        <v>14.3488</v>
      </c>
      <c r="E26" s="39">
        <f>E24+E25</f>
        <v>12.0006</v>
      </c>
      <c r="F26" s="39">
        <f>F24+F25</f>
        <v>20.000999999999998</v>
      </c>
      <c r="G26" s="39">
        <f>G24+G25</f>
        <v>3.176</v>
      </c>
      <c r="H26" s="32"/>
      <c r="I26" s="27"/>
    </row>
    <row r="27" spans="1:9" ht="15">
      <c r="A27" s="35" t="s">
        <v>35</v>
      </c>
      <c r="B27" s="36"/>
      <c r="C27" s="21" t="s">
        <v>27</v>
      </c>
      <c r="D27" s="40">
        <v>13.5</v>
      </c>
      <c r="E27" s="40">
        <v>7.75</v>
      </c>
      <c r="F27" s="44">
        <v>14.8</v>
      </c>
      <c r="G27" s="38">
        <v>3</v>
      </c>
      <c r="H27" s="32"/>
      <c r="I27" s="27"/>
    </row>
    <row r="28" spans="1:9" ht="15">
      <c r="A28" s="5" t="s">
        <v>25</v>
      </c>
      <c r="B28" s="20"/>
      <c r="C28" s="20"/>
      <c r="D28" s="41">
        <f>D26/D27*100</f>
        <v>106.28740740740741</v>
      </c>
      <c r="E28" s="41">
        <f>E26/E27*100</f>
        <v>154.84645161290322</v>
      </c>
      <c r="F28" s="41">
        <f>F26/F27*100</f>
        <v>135.14189189189187</v>
      </c>
      <c r="G28" s="41">
        <f>G26/G27*100+0.1</f>
        <v>105.96666666666665</v>
      </c>
      <c r="H28" s="32"/>
      <c r="I28" s="32"/>
    </row>
    <row r="29" spans="1:9" ht="15">
      <c r="A29" s="32"/>
      <c r="B29" s="32"/>
      <c r="C29" s="32"/>
      <c r="D29" s="25"/>
      <c r="E29" s="25"/>
      <c r="F29" s="25"/>
      <c r="G29" s="25"/>
      <c r="H29" s="32"/>
      <c r="I29" s="32"/>
    </row>
    <row r="30" spans="1:9" ht="15.75">
      <c r="A30" s="32"/>
      <c r="B30" t="s">
        <v>31</v>
      </c>
      <c r="C30" s="15"/>
      <c r="D30" s="34"/>
      <c r="E30" s="34" t="s">
        <v>32</v>
      </c>
      <c r="F30" s="34"/>
      <c r="G30" s="34"/>
      <c r="H30" s="32"/>
      <c r="I30" s="32"/>
    </row>
    <row r="31" spans="1:9" ht="15">
      <c r="A31" s="32"/>
      <c r="B31" s="32"/>
      <c r="C31" s="32"/>
      <c r="D31" s="34"/>
      <c r="E31" s="34"/>
      <c r="F31" s="34"/>
      <c r="G31" s="34"/>
      <c r="H31" s="32"/>
      <c r="I31" s="32"/>
    </row>
    <row r="32" spans="3:7" ht="15.75">
      <c r="C32" s="15"/>
      <c r="D32" s="15"/>
      <c r="E32" s="15"/>
      <c r="F32" s="15"/>
      <c r="G32" s="15"/>
    </row>
    <row r="33" spans="3:7" ht="15.75">
      <c r="C33" s="15"/>
      <c r="D33" s="15"/>
      <c r="E33" s="15"/>
      <c r="F33" s="15"/>
      <c r="G33" s="15"/>
    </row>
    <row r="34" spans="3:7" ht="15.75">
      <c r="C34" s="15"/>
      <c r="D34" s="15"/>
      <c r="E34" s="15"/>
      <c r="F34" s="15"/>
      <c r="G34" s="15"/>
    </row>
    <row r="35" spans="3:7" ht="15.75">
      <c r="C35" s="15"/>
      <c r="D35" s="15"/>
      <c r="E35" s="15"/>
      <c r="F35" s="15"/>
      <c r="G35" s="15"/>
    </row>
  </sheetData>
  <sheetProtection/>
  <mergeCells count="1">
    <mergeCell ref="A17:B17"/>
  </mergeCells>
  <printOptions/>
  <pageMargins left="0.75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Коля</dc:creator>
  <cp:keywords/>
  <dc:description/>
  <cp:lastModifiedBy>Economist</cp:lastModifiedBy>
  <cp:lastPrinted>2014-11-24T08:08:18Z</cp:lastPrinted>
  <dcterms:created xsi:type="dcterms:W3CDTF">2008-12-03T14:42:14Z</dcterms:created>
  <dcterms:modified xsi:type="dcterms:W3CDTF">2015-03-24T08:59:07Z</dcterms:modified>
  <cp:category/>
  <cp:version/>
  <cp:contentType/>
  <cp:contentStatus/>
</cp:coreProperties>
</file>